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Z:\02- GARANTIES MUT et PREV  COT - PREST-\02 PREVOYANCE\02 GARANTIE MAINTIEN DE SALAIRE\VOIRON 2024\"/>
    </mc:Choice>
  </mc:AlternateContent>
  <xr:revisionPtr revIDLastSave="0" documentId="13_ncr:1_{FB892B00-C3A9-4CC4-B14F-22118516B94D}" xr6:coauthVersionLast="47" xr6:coauthVersionMax="47" xr10:uidLastSave="{00000000-0000-0000-0000-000000000000}"/>
  <workbookProtection workbookAlgorithmName="SHA-512" workbookHashValue="7VfRHoqtP3zSMCoQl2hu4j/8q1zimPW7ufkyZ2db6PhmaFnuNVP+hASIq8syEg+uMpFMpTlPREPWzWOVfXaQ3g==" workbookSaltValue="zUd/ePFZLam6nL/l+Y3O8Q==" workbookSpinCount="100000" lockStructure="1"/>
  <bookViews>
    <workbookView xWindow="28680" yWindow="-120" windowWidth="29040" windowHeight="15720" xr2:uid="{4FB65746-98CE-4604-90BD-90E0DE61EA8C}"/>
  </bookViews>
  <sheets>
    <sheet name="Feuil1" sheetId="1" r:id="rId1"/>
    <sheet name="Feuil2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3" i="1" l="1"/>
  <c r="C14" i="1"/>
  <c r="C17" i="1"/>
  <c r="C16" i="1" l="1"/>
  <c r="C15" i="1"/>
  <c r="D14" i="1" l="1"/>
  <c r="D19" i="1" s="1"/>
  <c r="D23" i="1" l="1"/>
  <c r="D25" i="1"/>
  <c r="D28" i="1" l="1"/>
</calcChain>
</file>

<file path=xl/sharedStrings.xml><?xml version="1.0" encoding="utf-8"?>
<sst xmlns="http://schemas.openxmlformats.org/spreadsheetml/2006/main" count="28" uniqueCount="27">
  <si>
    <t>TRAITEMENT BRUT INDICIAIRE</t>
  </si>
  <si>
    <t>TBI</t>
  </si>
  <si>
    <t>NBI</t>
  </si>
  <si>
    <t>MENSUEL</t>
  </si>
  <si>
    <t>REGIME INDEMNITAIRE BRUT MENSUEL</t>
  </si>
  <si>
    <t>IFSE</t>
  </si>
  <si>
    <t>TRANSFERT PRIME POINT EN DEDUCTION</t>
  </si>
  <si>
    <r>
      <t>DEVIS Prévoyance: MAINTIEN DU TRAITEMENT DE BASE INDICIAIRE + NOUVELLE BONIFICATION INDICIAIRE</t>
    </r>
    <r>
      <rPr>
        <b/>
        <sz val="12"/>
        <color rgb="FFFF0000"/>
        <rFont val="Calibri"/>
        <family val="2"/>
        <scheme val="minor"/>
      </rPr>
      <t xml:space="preserve"> </t>
    </r>
  </si>
  <si>
    <t>Liste</t>
  </si>
  <si>
    <t>Choix des garanties Oui/Non</t>
  </si>
  <si>
    <t>OUI</t>
  </si>
  <si>
    <t>NON</t>
  </si>
  <si>
    <t>Le Régime Indemnitaire comprend la prime de fin d'année versée en plusieurs fois</t>
  </si>
  <si>
    <t>Prévoyance MAINTIEN DE SALAIRE TRAITEMENT BRUT INDICIAIRE + NOUVELLE BONIFICATION INDICIAIRE</t>
  </si>
  <si>
    <t>Indemnités Journalières (IJ) 90% + Invalidité Permanente+ Décès formule de base</t>
  </si>
  <si>
    <t>NOUVELLE BONIFICATION INDICIAIRE ou CTI</t>
  </si>
  <si>
    <t>Décès renforcé</t>
  </si>
  <si>
    <t>Frais d'obsèques</t>
  </si>
  <si>
    <t>Perte de retraite suite Invalidité</t>
  </si>
  <si>
    <t>TOTAL COTISATION</t>
  </si>
  <si>
    <t>MONTANT TOTAL A GARANTIR</t>
  </si>
  <si>
    <t>GARANTIE DE BASE</t>
  </si>
  <si>
    <t>OPTIONS POUR FORMULES 2</t>
  </si>
  <si>
    <t>Devis 2024 VOIRON</t>
  </si>
  <si>
    <t>zone à renseigner</t>
  </si>
  <si>
    <t>Indemnités compensatrice hausse CSG (ICHCSG)</t>
  </si>
  <si>
    <t>ALLOCATIONS VACANCES Total versement ( BS juin + décembre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</si>
</sst>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0.000%"/>
  </numFmts>
  <fonts count="12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4"/>
      <color theme="4"/>
      <name val="Calibri"/>
      <family val="2"/>
      <scheme val="minor"/>
    </font>
    <font>
      <b/>
      <sz val="14"/>
      <color theme="4"/>
      <name val="Arial Black"/>
      <family val="2"/>
    </font>
    <font>
      <sz val="22"/>
      <color rgb="FF0070C0"/>
      <name val="Arial Black"/>
      <family val="2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lightUp"/>
    </fill>
    <fill>
      <patternFill patternType="lightUp">
        <bgColor theme="9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4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48">
    <xf numFmtId="0" fontId="0" fillId="0" borderId="0" xfId="0"/>
    <xf numFmtId="0" fontId="0" fillId="0" borderId="1" xfId="0" applyBorder="1"/>
    <xf numFmtId="0" fontId="2" fillId="3" borderId="1" xfId="0" applyFont="1" applyFill="1" applyBorder="1"/>
    <xf numFmtId="0" fontId="2" fillId="5" borderId="1" xfId="0" applyFont="1" applyFill="1" applyBorder="1"/>
    <xf numFmtId="0" fontId="2" fillId="0" borderId="1" xfId="0" applyFont="1" applyBorder="1"/>
    <xf numFmtId="0" fontId="0" fillId="0" borderId="1" xfId="0" applyBorder="1" applyAlignment="1">
      <alignment horizontal="center"/>
    </xf>
    <xf numFmtId="0" fontId="2" fillId="4" borderId="1" xfId="0" applyFont="1" applyFill="1" applyBorder="1"/>
    <xf numFmtId="0" fontId="4" fillId="0" borderId="1" xfId="0" applyFont="1" applyBorder="1" applyAlignment="1">
      <alignment wrapText="1"/>
    </xf>
    <xf numFmtId="0" fontId="4" fillId="0" borderId="1" xfId="0" applyFont="1" applyBorder="1"/>
    <xf numFmtId="0" fontId="3" fillId="0" borderId="1" xfId="0" applyFont="1" applyBorder="1"/>
    <xf numFmtId="44" fontId="0" fillId="0" borderId="1" xfId="1" applyFont="1" applyBorder="1"/>
    <xf numFmtId="44" fontId="2" fillId="3" borderId="1" xfId="1" applyFont="1" applyFill="1" applyBorder="1"/>
    <xf numFmtId="0" fontId="7" fillId="0" borderId="0" xfId="0" applyFont="1"/>
    <xf numFmtId="164" fontId="0" fillId="0" borderId="0" xfId="2" applyNumberFormat="1" applyFont="1"/>
    <xf numFmtId="164" fontId="2" fillId="0" borderId="1" xfId="2" applyNumberFormat="1" applyFont="1" applyBorder="1"/>
    <xf numFmtId="164" fontId="0" fillId="0" borderId="1" xfId="2" applyNumberFormat="1" applyFont="1" applyBorder="1"/>
    <xf numFmtId="10" fontId="0" fillId="0" borderId="4" xfId="2" applyNumberFormat="1" applyFont="1" applyBorder="1"/>
    <xf numFmtId="10" fontId="0" fillId="0" borderId="1" xfId="2" applyNumberFormat="1" applyFont="1" applyBorder="1"/>
    <xf numFmtId="10" fontId="0" fillId="0" borderId="2" xfId="2" applyNumberFormat="1" applyFont="1" applyBorder="1"/>
    <xf numFmtId="0" fontId="0" fillId="6" borderId="10" xfId="0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44" fontId="0" fillId="0" borderId="0" xfId="1" applyFont="1" applyBorder="1"/>
    <xf numFmtId="0" fontId="0" fillId="0" borderId="0" xfId="0" applyAlignment="1">
      <alignment horizontal="center" wrapText="1"/>
    </xf>
    <xf numFmtId="44" fontId="0" fillId="0" borderId="11" xfId="0" applyNumberFormat="1" applyBorder="1"/>
    <xf numFmtId="0" fontId="0" fillId="7" borderId="0" xfId="0" applyFill="1" applyAlignment="1">
      <alignment horizontal="center" wrapText="1"/>
    </xf>
    <xf numFmtId="44" fontId="1" fillId="7" borderId="1" xfId="1" applyFont="1" applyFill="1" applyBorder="1" applyProtection="1">
      <protection locked="0"/>
    </xf>
    <xf numFmtId="0" fontId="11" fillId="0" borderId="0" xfId="0" applyFont="1" applyAlignment="1">
      <alignment horizontal="center" vertical="center"/>
    </xf>
    <xf numFmtId="0" fontId="0" fillId="0" borderId="4" xfId="0" applyBorder="1" applyAlignment="1">
      <alignment horizontal="left" wrapText="1"/>
    </xf>
    <xf numFmtId="0" fontId="0" fillId="0" borderId="1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9" xfId="0" applyBorder="1" applyAlignment="1">
      <alignment horizontal="left"/>
    </xf>
    <xf numFmtId="0" fontId="3" fillId="0" borderId="5" xfId="0" applyFont="1" applyBorder="1" applyAlignment="1">
      <alignment horizontal="left" wrapText="1"/>
    </xf>
    <xf numFmtId="0" fontId="3" fillId="0" borderId="6" xfId="0" applyFont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44" fontId="5" fillId="0" borderId="2" xfId="1" applyFont="1" applyBorder="1" applyAlignment="1">
      <alignment horizontal="center" vertical="center"/>
    </xf>
    <xf numFmtId="44" fontId="5" fillId="0" borderId="3" xfId="1" applyFont="1" applyBorder="1" applyAlignment="1">
      <alignment horizontal="center" vertical="center"/>
    </xf>
    <xf numFmtId="44" fontId="5" fillId="0" borderId="4" xfId="1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10" fillId="0" borderId="13" xfId="0" applyFont="1" applyBorder="1" applyAlignment="1">
      <alignment horizontal="center"/>
    </xf>
    <xf numFmtId="0" fontId="3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12" xfId="0" applyFont="1" applyFill="1" applyBorder="1" applyAlignment="1">
      <alignment horizontal="left" vertical="center"/>
    </xf>
    <xf numFmtId="44" fontId="0" fillId="0" borderId="1" xfId="1" applyFont="1" applyBorder="1" applyAlignment="1">
      <alignment vertical="center"/>
    </xf>
    <xf numFmtId="0" fontId="0" fillId="7" borderId="1" xfId="0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9" fillId="0" borderId="13" xfId="0" applyFont="1" applyBorder="1" applyAlignment="1">
      <alignment horizontal="center"/>
    </xf>
  </cellXfs>
  <cellStyles count="3">
    <cellStyle name="Monétaire" xfId="1" builtinId="4"/>
    <cellStyle name="Normal" xfId="0" builtinId="0"/>
    <cellStyle name="Pourcentage" xfId="2" builtinId="5"/>
  </cellStyles>
  <dxfs count="0"/>
  <tableStyles count="0" defaultTableStyle="TableStyleMedium2" defaultPivotStyle="PivotStyleLight16"/>
  <colors>
    <mruColors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1114425</xdr:colOff>
      <xdr:row>0</xdr:row>
      <xdr:rowOff>76201</xdr:rowOff>
    </xdr:from>
    <xdr:to>
      <xdr:col>4</xdr:col>
      <xdr:colOff>428625</xdr:colOff>
      <xdr:row>5</xdr:row>
      <xdr:rowOff>161567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C927071F-DD2D-7C51-2B6D-A2A61CF8FAA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217" t="30723" b="19578"/>
        <a:stretch/>
      </xdr:blipFill>
      <xdr:spPr bwMode="auto">
        <a:xfrm>
          <a:off x="6010275" y="76201"/>
          <a:ext cx="2000250" cy="10378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342900</xdr:colOff>
      <xdr:row>0</xdr:row>
      <xdr:rowOff>0</xdr:rowOff>
    </xdr:from>
    <xdr:to>
      <xdr:col>0</xdr:col>
      <xdr:colOff>1971675</xdr:colOff>
      <xdr:row>5</xdr:row>
      <xdr:rowOff>165405</xdr:rowOff>
    </xdr:to>
    <xdr:pic>
      <xdr:nvPicPr>
        <xdr:cNvPr id="4" name="Image 3" descr="Accueil | Mutuelle Générale de Prévoyance">
          <a:extLst>
            <a:ext uri="{FF2B5EF4-FFF2-40B4-BE49-F238E27FC236}">
              <a16:creationId xmlns:a16="http://schemas.microsoft.com/office/drawing/2014/main" id="{19B9F40C-8158-B26D-5524-573F34C268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0"/>
          <a:ext cx="1628775" cy="11179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F27606-C3D8-4527-AA90-2BC18549FF36}">
  <sheetPr>
    <pageSetUpPr fitToPage="1"/>
  </sheetPr>
  <dimension ref="A1:E29"/>
  <sheetViews>
    <sheetView showGridLines="0" tabSelected="1" zoomScale="85" zoomScaleNormal="85" workbookViewId="0">
      <selection activeCell="B14" sqref="B14"/>
    </sheetView>
  </sheetViews>
  <sheetFormatPr baseColWidth="10" defaultRowHeight="15" x14ac:dyDescent="0.25"/>
  <cols>
    <col min="1" max="1" width="50" customWidth="1"/>
    <col min="3" max="3" width="12" style="13" customWidth="1"/>
    <col min="4" max="4" width="40.28515625" customWidth="1"/>
    <col min="5" max="5" width="11.42578125" customWidth="1"/>
  </cols>
  <sheetData>
    <row r="1" spans="1:5" x14ac:dyDescent="0.25">
      <c r="A1" s="26" t="s">
        <v>23</v>
      </c>
      <c r="B1" s="26"/>
      <c r="C1" s="26"/>
      <c r="D1" s="26"/>
      <c r="E1" s="26"/>
    </row>
    <row r="2" spans="1:5" x14ac:dyDescent="0.25">
      <c r="A2" s="26"/>
      <c r="B2" s="26"/>
      <c r="C2" s="26"/>
      <c r="D2" s="26"/>
      <c r="E2" s="26"/>
    </row>
    <row r="3" spans="1:5" x14ac:dyDescent="0.25">
      <c r="A3" s="26"/>
      <c r="B3" s="26"/>
      <c r="C3" s="26"/>
      <c r="D3" s="26"/>
      <c r="E3" s="26"/>
    </row>
    <row r="4" spans="1:5" x14ac:dyDescent="0.25">
      <c r="A4" s="26"/>
      <c r="B4" s="26"/>
      <c r="C4" s="26"/>
      <c r="D4" s="26"/>
      <c r="E4" s="26"/>
    </row>
    <row r="5" spans="1:5" x14ac:dyDescent="0.25">
      <c r="A5" s="26"/>
      <c r="B5" s="26"/>
      <c r="C5" s="26"/>
      <c r="D5" s="26"/>
      <c r="E5" s="26"/>
    </row>
    <row r="6" spans="1:5" x14ac:dyDescent="0.25">
      <c r="A6" s="26"/>
      <c r="B6" s="26"/>
      <c r="C6" s="26"/>
      <c r="D6" s="26"/>
      <c r="E6" s="26"/>
    </row>
    <row r="7" spans="1:5" ht="23.25" thickBot="1" x14ac:dyDescent="0.5">
      <c r="A7" s="40"/>
      <c r="B7" s="40"/>
      <c r="C7" s="40"/>
      <c r="D7" s="40"/>
      <c r="E7" s="40"/>
    </row>
    <row r="8" spans="1:5" ht="19.5" thickBot="1" x14ac:dyDescent="0.35">
      <c r="A8" s="47"/>
      <c r="B8" s="47"/>
      <c r="C8" s="47"/>
      <c r="D8" s="47"/>
      <c r="E8" s="47"/>
    </row>
    <row r="9" spans="1:5" ht="24" customHeight="1" thickBot="1" x14ac:dyDescent="0.3">
      <c r="A9" s="37" t="s">
        <v>13</v>
      </c>
      <c r="B9" s="38"/>
      <c r="C9" s="38"/>
      <c r="D9" s="38"/>
      <c r="E9" s="39"/>
    </row>
    <row r="10" spans="1:5" ht="24" customHeight="1" x14ac:dyDescent="0.25">
      <c r="C10" s="13" t="s">
        <v>3</v>
      </c>
    </row>
    <row r="11" spans="1:5" ht="30" customHeight="1" x14ac:dyDescent="0.25">
      <c r="A11" s="4" t="s">
        <v>0</v>
      </c>
      <c r="B11" s="6"/>
      <c r="C11" s="14" t="s">
        <v>1</v>
      </c>
      <c r="D11" s="25">
        <v>0</v>
      </c>
      <c r="E11" s="24" t="s">
        <v>24</v>
      </c>
    </row>
    <row r="12" spans="1:5" ht="24" customHeight="1" x14ac:dyDescent="0.25">
      <c r="A12" s="4" t="s">
        <v>15</v>
      </c>
      <c r="B12" s="6"/>
      <c r="C12" s="14" t="s">
        <v>2</v>
      </c>
      <c r="D12" s="25">
        <v>0</v>
      </c>
    </row>
    <row r="13" spans="1:5" ht="24" customHeight="1" x14ac:dyDescent="0.25">
      <c r="A13" s="9" t="s">
        <v>4</v>
      </c>
      <c r="B13" s="1"/>
      <c r="C13" s="15"/>
      <c r="D13" s="5"/>
    </row>
    <row r="14" spans="1:5" ht="30" customHeight="1" x14ac:dyDescent="0.25">
      <c r="A14" s="7" t="s">
        <v>26</v>
      </c>
      <c r="B14" s="25">
        <v>0</v>
      </c>
      <c r="C14" s="10">
        <f>B14/12</f>
        <v>0</v>
      </c>
      <c r="D14" s="34">
        <f>SUM(C14:C17)</f>
        <v>0</v>
      </c>
    </row>
    <row r="15" spans="1:5" ht="24" customHeight="1" x14ac:dyDescent="0.25">
      <c r="A15" s="8" t="s">
        <v>5</v>
      </c>
      <c r="B15" s="25">
        <v>0</v>
      </c>
      <c r="C15" s="10">
        <f>B15</f>
        <v>0</v>
      </c>
      <c r="D15" s="35"/>
    </row>
    <row r="16" spans="1:5" ht="24" customHeight="1" x14ac:dyDescent="0.25">
      <c r="A16" s="8" t="s">
        <v>25</v>
      </c>
      <c r="B16" s="25">
        <v>0</v>
      </c>
      <c r="C16" s="10">
        <f>B16</f>
        <v>0</v>
      </c>
      <c r="D16" s="35"/>
    </row>
    <row r="17" spans="1:5" ht="24" customHeight="1" x14ac:dyDescent="0.25">
      <c r="A17" s="8" t="s">
        <v>6</v>
      </c>
      <c r="B17" s="25">
        <v>0</v>
      </c>
      <c r="C17" s="10">
        <f>-(B17)</f>
        <v>0</v>
      </c>
      <c r="D17" s="36"/>
    </row>
    <row r="18" spans="1:5" ht="24" customHeight="1" x14ac:dyDescent="0.25"/>
    <row r="19" spans="1:5" ht="24" customHeight="1" x14ac:dyDescent="0.25">
      <c r="A19" s="2" t="s">
        <v>20</v>
      </c>
      <c r="B19" s="3"/>
      <c r="C19" s="3"/>
      <c r="D19" s="11">
        <f>SUM(D11:D14)</f>
        <v>0</v>
      </c>
    </row>
    <row r="20" spans="1:5" ht="24" customHeight="1" x14ac:dyDescent="0.25">
      <c r="A20" s="12" t="s">
        <v>12</v>
      </c>
    </row>
    <row r="21" spans="1:5" ht="24" customHeight="1" thickBot="1" x14ac:dyDescent="0.3"/>
    <row r="22" spans="1:5" ht="46.5" customHeight="1" thickBot="1" x14ac:dyDescent="0.3">
      <c r="A22" s="41" t="s">
        <v>7</v>
      </c>
      <c r="B22" s="42"/>
      <c r="C22" s="42"/>
      <c r="D22" s="43"/>
      <c r="E22" s="19" t="s">
        <v>9</v>
      </c>
    </row>
    <row r="23" spans="1:5" ht="36" customHeight="1" x14ac:dyDescent="0.25">
      <c r="A23" s="27" t="s">
        <v>14</v>
      </c>
      <c r="B23" s="27"/>
      <c r="C23" s="16">
        <f>1.1%+0.9%+0.3%</f>
        <v>2.3000000000000003E-2</v>
      </c>
      <c r="D23" s="10">
        <f>SUM($D$19)*C23</f>
        <v>0</v>
      </c>
      <c r="E23" s="20" t="s">
        <v>21</v>
      </c>
    </row>
    <row r="24" spans="1:5" ht="22.5" customHeight="1" x14ac:dyDescent="0.25">
      <c r="A24" s="46" t="s">
        <v>22</v>
      </c>
      <c r="B24" s="46"/>
      <c r="C24" s="46"/>
      <c r="D24" s="21"/>
      <c r="E24" s="22"/>
    </row>
    <row r="25" spans="1:5" ht="24" customHeight="1" x14ac:dyDescent="0.25">
      <c r="A25" s="28" t="s">
        <v>16</v>
      </c>
      <c r="B25" s="28"/>
      <c r="C25" s="17">
        <v>3.0000000000000001E-3</v>
      </c>
      <c r="D25" s="44">
        <f>SUMIF(E25,"OUI",$D$19)*SUM(C25:C27)</f>
        <v>0</v>
      </c>
      <c r="E25" s="45" t="s">
        <v>10</v>
      </c>
    </row>
    <row r="26" spans="1:5" ht="24" customHeight="1" x14ac:dyDescent="0.25">
      <c r="A26" s="28" t="s">
        <v>17</v>
      </c>
      <c r="B26" s="28"/>
      <c r="C26" s="17">
        <v>5.0000000000000001E-4</v>
      </c>
      <c r="D26" s="44"/>
      <c r="E26" s="45"/>
    </row>
    <row r="27" spans="1:5" ht="24" customHeight="1" thickBot="1" x14ac:dyDescent="0.3">
      <c r="A27" s="29" t="s">
        <v>18</v>
      </c>
      <c r="B27" s="30"/>
      <c r="C27" s="18">
        <v>1.5E-3</v>
      </c>
      <c r="D27" s="44"/>
      <c r="E27" s="45"/>
    </row>
    <row r="28" spans="1:5" ht="24" customHeight="1" thickBot="1" x14ac:dyDescent="0.3">
      <c r="A28" s="31" t="s">
        <v>19</v>
      </c>
      <c r="B28" s="32"/>
      <c r="C28" s="33"/>
      <c r="D28" s="23">
        <f>SUM(D23:D27)</f>
        <v>0</v>
      </c>
    </row>
    <row r="29" spans="1:5" ht="24" customHeight="1" x14ac:dyDescent="0.25">
      <c r="A29" s="12"/>
    </row>
  </sheetData>
  <sheetProtection algorithmName="SHA-512" hashValue="w/Of68Wob07k+XiX3ha33Zt/uGsdgqWyWN7RzktGPh7PgoBg2bohJX70rR5yrtYzUVCLGb2mhamnPdhYsY3HjQ==" saltValue="GfIMw+DxKzAab9xllM0+qg==" spinCount="100000" sheet="1" selectLockedCells="1"/>
  <protectedRanges>
    <protectedRange algorithmName="SHA-512" hashValue="fBjzdubk7FQRUwXZ8Y/YO8Pk+oPAQZx61aAYHtx0wS9PlymNb/DjQZFIcMSu/OmogIK1tEzNoPFbOY1XNvvBfw==" saltValue="yY+8+5H/TkTtcgFoGxaC3g==" spinCount="100000" sqref="A22:D28" name="Plage4"/>
    <protectedRange algorithmName="SHA-512" hashValue="WpKLHmYjzss0yIGsGNMUCd+q5MeTvF2hnbVxQ0BVIjXKTuY8FnD+I5swBYJz3V0c0S2ZjARE6yRALAsu5CcQXA==" saltValue="Sa3E6uABWxOqLyybtb1TQQ==" spinCount="100000" sqref="A10:C12" name="Plage1"/>
    <protectedRange algorithmName="SHA-512" hashValue="6IWs5p9XWfmOZZUDzxc4TromsLMLxvE8HPx9+B3tZZuK6ykneRE4y46juTEN6n7x886lFGKpcqkyEdGIxrt72g==" saltValue="MZUbdVfn73/RR7hSCclgqg==" spinCount="100000" sqref="C13:D18 D19" name="Plage3"/>
  </protectedRanges>
  <mergeCells count="14">
    <mergeCell ref="A28:C28"/>
    <mergeCell ref="D14:D17"/>
    <mergeCell ref="A9:E9"/>
    <mergeCell ref="A7:E7"/>
    <mergeCell ref="A22:D22"/>
    <mergeCell ref="D25:D27"/>
    <mergeCell ref="E25:E27"/>
    <mergeCell ref="A24:C24"/>
    <mergeCell ref="A8:E8"/>
    <mergeCell ref="A1:E6"/>
    <mergeCell ref="A23:B23"/>
    <mergeCell ref="A25:B25"/>
    <mergeCell ref="A26:B26"/>
    <mergeCell ref="A27:B27"/>
  </mergeCells>
  <pageMargins left="0.7" right="0.7" top="0.75" bottom="0.75" header="0.3" footer="0.3"/>
  <pageSetup paperSize="9" scale="6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Entrée non valide" error="Séléctioner oui ou non" promptTitle="Garanties" prompt="Séléctionner oui ou non pour faire varier votre devis" xr:uid="{CA774520-149B-4BB6-9201-345860C968D9}">
          <x14:formula1>
            <xm:f>Feuil2!$A$2:$A$3</xm:f>
          </x14:formula1>
          <xm:sqref>E25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7F4E60-E1AE-4ED4-9E0A-B57DD96DEC50}">
  <dimension ref="A1:A3"/>
  <sheetViews>
    <sheetView workbookViewId="0">
      <selection activeCell="A4" sqref="A4"/>
    </sheetView>
  </sheetViews>
  <sheetFormatPr baseColWidth="10" defaultRowHeight="15" x14ac:dyDescent="0.25"/>
  <sheetData>
    <row r="1" spans="1:1" x14ac:dyDescent="0.25">
      <c r="A1" t="s">
        <v>8</v>
      </c>
    </row>
    <row r="2" spans="1:1" x14ac:dyDescent="0.25">
      <c r="A2" t="s">
        <v>10</v>
      </c>
    </row>
    <row r="3" spans="1:1" x14ac:dyDescent="0.25">
      <c r="A3" t="s">
        <v>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Feuil2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Ckrystelle Fila</dc:creator>
  <cp:lastModifiedBy>Ckrystelle FILA</cp:lastModifiedBy>
  <cp:lastPrinted>2023-12-01T13:55:29Z</cp:lastPrinted>
  <dcterms:created xsi:type="dcterms:W3CDTF">2020-01-17T08:48:24Z</dcterms:created>
  <dcterms:modified xsi:type="dcterms:W3CDTF">2024-01-10T13:20:23Z</dcterms:modified>
</cp:coreProperties>
</file>